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lhmoudi/Downloads/hr.qu.edu.sa/laravel-filemanager/files/shares/excel/"/>
    </mc:Choice>
  </mc:AlternateContent>
  <xr:revisionPtr revIDLastSave="0" documentId="13_ncr:1_{54BC7106-0541-4849-BF14-A74457CE4F25}" xr6:coauthVersionLast="47" xr6:coauthVersionMax="47" xr10:uidLastSave="{00000000-0000-0000-0000-000000000000}"/>
  <bookViews>
    <workbookView xWindow="0" yWindow="880" windowWidth="28800" windowHeight="12320" xr2:uid="{00000000-000D-0000-FFFF-FFFF00000000}"/>
  </bookViews>
  <sheets>
    <sheet name="ميثاق الوظائف الاشرافية" sheetId="1" r:id="rId1"/>
  </sheets>
  <definedNames>
    <definedName name="_xlnm.Print_Area" localSheetId="0">'ميثاق الوظائف الاشرافية'!$A$1:$J$89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A47" i="1"/>
  <c r="A46" i="1"/>
  <c r="A45" i="1"/>
  <c r="C78" i="1"/>
  <c r="C74" i="1"/>
  <c r="C72" i="1"/>
  <c r="C69" i="1"/>
  <c r="C66" i="1"/>
  <c r="C63" i="1"/>
  <c r="C60" i="1"/>
  <c r="I60" i="1"/>
  <c r="J60" i="1" s="1"/>
  <c r="J83" i="1" s="1"/>
  <c r="H83" i="1" s="1"/>
  <c r="I54" i="1"/>
  <c r="I55" i="1"/>
  <c r="I61" i="1"/>
  <c r="I62" i="1"/>
  <c r="I63" i="1"/>
  <c r="J63" i="1" s="1"/>
  <c r="I64" i="1"/>
  <c r="I65" i="1"/>
  <c r="I66" i="1"/>
  <c r="J66" i="1" s="1"/>
  <c r="I67" i="1"/>
  <c r="I68" i="1"/>
  <c r="I69" i="1"/>
  <c r="J69" i="1" s="1"/>
  <c r="I70" i="1"/>
  <c r="I71" i="1"/>
  <c r="I72" i="1"/>
  <c r="I73" i="1"/>
  <c r="J72" i="1" s="1"/>
  <c r="I74" i="1"/>
  <c r="I75" i="1"/>
  <c r="J74" i="1" s="1"/>
  <c r="I76" i="1"/>
  <c r="I77" i="1"/>
  <c r="I78" i="1"/>
  <c r="I79" i="1"/>
  <c r="I80" i="1"/>
  <c r="I81" i="1"/>
  <c r="I82" i="1"/>
  <c r="E50" i="1"/>
  <c r="G50" i="1" s="1"/>
  <c r="H50" i="1"/>
  <c r="J78" i="1"/>
  <c r="C40" i="1"/>
  <c r="E53" i="1"/>
  <c r="G53" i="1"/>
  <c r="H14" i="1"/>
  <c r="B50" i="1"/>
  <c r="C50" i="1"/>
  <c r="D50" i="1"/>
  <c r="I50" i="1" s="1"/>
  <c r="B51" i="1"/>
  <c r="C51" i="1"/>
  <c r="D51" i="1"/>
  <c r="E51" i="1"/>
  <c r="G51" i="1" s="1"/>
  <c r="B52" i="1"/>
  <c r="C52" i="1"/>
  <c r="D52" i="1"/>
  <c r="I52" i="1" s="1"/>
  <c r="E52" i="1"/>
  <c r="G52" i="1" s="1"/>
  <c r="H52" i="1"/>
  <c r="B53" i="1"/>
  <c r="C53" i="1"/>
  <c r="D53" i="1"/>
  <c r="I53" i="1" s="1"/>
  <c r="H53" i="1"/>
  <c r="G56" i="1"/>
  <c r="H56" i="1"/>
  <c r="I56" i="1"/>
  <c r="C83" i="1"/>
  <c r="D57" i="1"/>
  <c r="H57" i="1" s="1"/>
  <c r="D85" i="1" l="1"/>
  <c r="H51" i="1"/>
  <c r="I51" i="1" s="1"/>
</calcChain>
</file>

<file path=xl/sharedStrings.xml><?xml version="1.0" encoding="utf-8"?>
<sst xmlns="http://schemas.openxmlformats.org/spreadsheetml/2006/main" count="136" uniqueCount="115">
  <si>
    <t xml:space="preserve">توقيع مدير عام ادارة الموارد البشرية: </t>
  </si>
  <si>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</si>
  <si>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</si>
  <si>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</si>
  <si>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</si>
  <si>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</si>
  <si>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</si>
  <si>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</si>
  <si>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</si>
  <si>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</si>
  <si>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</si>
  <si>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</si>
  <si>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</si>
  <si>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</si>
  <si>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</si>
  <si>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</si>
  <si>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</si>
  <si>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</si>
  <si>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</si>
  <si>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</si>
  <si>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</si>
  <si>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</si>
  <si>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</si>
  <si>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</si>
  <si>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 xml:space="preserve">•    يستطيع القيام بمهام متعددة و تحديد أولوياتها  بفاعلية . 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</si>
  <si>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</si>
  <si>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</si>
  <si>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</si>
  <si>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</si>
  <si>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</si>
  <si>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</si>
  <si>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</si>
  <si>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</si>
  <si>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</si>
  <si>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• يفصح عن ما يواجهه من تحديات بشفافية .</t>
  </si>
  <si>
    <t>•   يفهم دوره، وكيفية ارتباطه بالأهداف العامة لجهة عمله .</t>
  </si>
  <si>
    <t>• يتحمل مسؤولية أعماله و قراراته، ولا يلقى اللوم على الآخرين.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</si>
  <si>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</si>
  <si>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</si>
  <si>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</si>
  <si>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</si>
  <si>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</si>
  <si>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</si>
  <si>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</si>
  <si>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</si>
  <si>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</si>
  <si>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</si>
  <si>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</si>
  <si>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</si>
  <si>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</si>
  <si>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</si>
  <si>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</si>
  <si>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م</t>
  </si>
  <si>
    <t>اولاً : الأهداف</t>
  </si>
  <si>
    <t xml:space="preserve">المدير (المقيم): </t>
  </si>
  <si>
    <t>الرقم الوظيفي:</t>
  </si>
  <si>
    <t>الإدارة /القسم:</t>
  </si>
  <si>
    <t>المسمى الوظيفي:</t>
  </si>
  <si>
    <t>الوكالة / الادارة العامة:</t>
  </si>
  <si>
    <t>اسم الموظف:</t>
  </si>
  <si>
    <t>* نوصي المقيم بحفظ نسخة بصيغة (PDF) لجميع الموظفين .</t>
  </si>
  <si>
    <t>يوفر ويدعم فرص تطوير المرؤوسين .</t>
  </si>
  <si>
    <t>يفوض الصلاحيات و يتابع النتائج  .</t>
  </si>
  <si>
    <t>يفكر بمنطقية و ابداع دون التأثر بتحيزاته الشخصية.</t>
  </si>
  <si>
    <t>يدعم و يشجع فريقه على تحقيق اهدافه، حتى في الظروف الصعبة  .</t>
  </si>
  <si>
    <t>مرن وقادر على تنفيذ أعمال هامة فى ظروف تنطوى على قدر كبير من المخاطرة وعدم اليقين 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</si>
  <si>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</si>
  <si>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</si>
  <si>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</si>
  <si>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</si>
  <si>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</si>
  <si>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>يساعد الأخرين على تطوير انفسهم .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</si>
  <si>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</si>
  <si>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</si>
  <si>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</si>
  <si>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</si>
  <si>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</si>
  <si>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</si>
  <si>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</si>
  <si>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</si>
  <si>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</si>
  <si>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</si>
  <si>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</si>
  <si>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</si>
  <si>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</si>
  <si>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</si>
  <si>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</si>
  <si>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</si>
  <si>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</si>
  <si>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</si>
  <si>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</si>
  <si>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</si>
  <si>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</si>
  <si>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</si>
  <si>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</si>
  <si>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</si>
  <si>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</si>
  <si>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</si>
  <si>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</si>
  <si>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</si>
  <si>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</si>
  <si>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</si>
  <si>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</si>
  <si>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</si>
  <si>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الإشرافية </t>
  </si>
  <si>
    <t>ملاحظة : الرجاء تعبئة الخلايا ذات اللون الابيض فقط</t>
  </si>
  <si>
    <t>المجموع</t>
  </si>
  <si>
    <t>الهدف</t>
  </si>
  <si>
    <t>*هذا النموذج مؤقت لحين أنتهاء من اتمتة نظام الاداء الوظيفي على نظام الموارد البشرية .</t>
  </si>
  <si>
    <t>توقيع المعتمد :</t>
  </si>
  <si>
    <t>التقييم النهائي</t>
  </si>
  <si>
    <t>درجة التقدير</t>
  </si>
  <si>
    <t>وصف الأداء</t>
  </si>
  <si>
    <t>نموذج تقييم الاداء الوظيفي لعام 2025م</t>
  </si>
  <si>
    <t>ميثاق الأداء للموظف على الوظيفة الإشرافية لعام 2025م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</si>
</sst>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4"/>
      <name val="Calibri"/>
      <family val="2"/>
      <charset val="178"/>
      <scheme val="minor"/>
    </font>
    <font>
      <sz val="13"/>
      <name val="Arial"/>
      <family val="2"/>
      <charset val="178"/>
    </font>
    <font>
      <b/>
      <sz val="11"/>
      <name val="Calibri"/>
      <family val="2"/>
      <charset val="178"/>
      <scheme val="minor"/>
    </font>
    <font>
      <sz val="11"/>
      <name val="Calibri"/>
      <family val="2"/>
      <charset val="178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charset val="178"/>
      <scheme val="minor"/>
    </font>
    <font>
      <b/>
      <sz val="10"/>
      <color theme="1"/>
      <name val="Arial"/>
      <family val="2"/>
    </font>
    <font>
      <sz val="11"/>
      <color theme="6" tint="0.59999389629810485"/>
      <name val="Calibri"/>
      <family val="2"/>
      <charset val="178"/>
      <scheme val="minor"/>
    </font>
    <font>
      <b/>
      <sz val="1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3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charset val="178"/>
    </font>
    <font>
      <sz val="12"/>
      <color rgb="FF000000"/>
      <name val="Sakkal Majalla"/>
    </font>
    <font>
      <b/>
      <sz val="12"/>
      <color theme="1"/>
      <name val="Simplified Arabic"/>
      <charset val="178"/>
    </font>
    <font>
      <b/>
      <sz val="14"/>
      <color theme="1"/>
      <name val="Simplified Arabic"/>
      <charset val="178"/>
    </font>
    <font>
      <b/>
      <sz val="18"/>
      <color rgb="FF000000"/>
      <name val="Arial"/>
      <family val="2"/>
    </font>
    <font>
      <b/>
      <sz val="22"/>
      <color rgb="FFFF0000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9" fontId="8" fillId="3" borderId="6" xfId="1" applyFont="1" applyFill="1" applyBorder="1" applyAlignment="1">
      <alignment horizontal="center" vertical="center" readingOrder="2"/>
    </xf>
    <xf numFmtId="0" fontId="9" fillId="3" borderId="7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5" fillId="2" borderId="0" xfId="0" applyFont="1" applyFill="1"/>
    <xf numFmtId="0" fontId="15" fillId="4" borderId="2" xfId="0" applyFont="1" applyFill="1" applyBorder="1" applyAlignment="1">
      <alignment horizontal="center" vertical="center"/>
    </xf>
    <xf numFmtId="9" fontId="15" fillId="3" borderId="3" xfId="1" applyFont="1" applyFill="1" applyBorder="1" applyAlignment="1">
      <alignment horizontal="center" vertical="center" readingOrder="2"/>
    </xf>
    <xf numFmtId="0" fontId="5" fillId="3" borderId="25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9" fontId="12" fillId="5" borderId="3" xfId="1" applyFont="1" applyFill="1" applyBorder="1" applyAlignment="1">
      <alignment horizontal="center" vertical="center" readingOrder="2"/>
    </xf>
    <xf numFmtId="0" fontId="16" fillId="5" borderId="25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6" fillId="5" borderId="8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9" fillId="0" borderId="8" xfId="0" applyFont="1" applyBorder="1" applyAlignment="1">
      <alignment horizontal="justify" vertical="center" wrapText="1"/>
    </xf>
    <xf numFmtId="0" fontId="25" fillId="5" borderId="8" xfId="0" applyFont="1" applyFill="1" applyBorder="1" applyAlignment="1">
      <alignment horizontal="center" vertical="center" wrapText="1" readingOrder="1"/>
    </xf>
    <xf numFmtId="0" fontId="18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 readingOrder="1"/>
    </xf>
    <xf numFmtId="0" fontId="29" fillId="5" borderId="2" xfId="0" applyFont="1" applyFill="1" applyBorder="1" applyAlignment="1">
      <alignment horizontal="center" vertical="center" wrapText="1" readingOrder="2"/>
    </xf>
    <xf numFmtId="9" fontId="19" fillId="5" borderId="3" xfId="1" applyFont="1" applyFill="1" applyBorder="1" applyAlignment="1">
      <alignment horizontal="center" vertical="center" wrapText="1" readingOrder="2"/>
    </xf>
    <xf numFmtId="0" fontId="30" fillId="5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 readingOrder="2"/>
    </xf>
    <xf numFmtId="9" fontId="19" fillId="2" borderId="8" xfId="1" applyFont="1" applyFill="1" applyBorder="1" applyAlignment="1">
      <alignment horizontal="center" vertical="center" wrapText="1" readingOrder="2"/>
    </xf>
    <xf numFmtId="0" fontId="29" fillId="2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9" fontId="12" fillId="2" borderId="6" xfId="1" applyFont="1" applyFill="1" applyBorder="1" applyAlignment="1">
      <alignment horizontal="center" vertical="center" readingOrder="2"/>
    </xf>
    <xf numFmtId="9" fontId="12" fillId="2" borderId="3" xfId="1" applyFont="1" applyFill="1" applyBorder="1" applyAlignment="1">
      <alignment horizontal="center" vertical="center" readingOrder="2"/>
    </xf>
    <xf numFmtId="0" fontId="12" fillId="3" borderId="25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 readingOrder="2"/>
    </xf>
    <xf numFmtId="0" fontId="31" fillId="2" borderId="2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9" fontId="19" fillId="2" borderId="25" xfId="1" applyFont="1" applyFill="1" applyBorder="1" applyAlignment="1">
      <alignment horizontal="center" vertical="center" wrapText="1" readingOrder="2"/>
    </xf>
    <xf numFmtId="0" fontId="12" fillId="3" borderId="17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/>
    </xf>
    <xf numFmtId="0" fontId="34" fillId="7" borderId="27" xfId="0" applyFont="1" applyFill="1" applyBorder="1"/>
    <xf numFmtId="9" fontId="10" fillId="2" borderId="8" xfId="1" applyFont="1" applyFill="1" applyBorder="1" applyAlignment="1">
      <alignment horizontal="center" vertical="center" wrapText="1" readingOrder="2"/>
    </xf>
    <xf numFmtId="0" fontId="11" fillId="2" borderId="0" xfId="0" applyFont="1" applyFill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5" fillId="8" borderId="8" xfId="0" applyFont="1" applyFill="1" applyBorder="1" applyAlignment="1">
      <alignment horizontal="center" vertical="center" wrapText="1" readingOrder="1"/>
    </xf>
    <xf numFmtId="0" fontId="25" fillId="8" borderId="5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right" readingOrder="2"/>
    </xf>
    <xf numFmtId="0" fontId="23" fillId="3" borderId="28" xfId="0" applyFont="1" applyFill="1" applyBorder="1" applyAlignment="1">
      <alignment horizontal="center" vertical="center" wrapText="1" readingOrder="1"/>
    </xf>
    <xf numFmtId="0" fontId="23" fillId="3" borderId="27" xfId="0" applyFont="1" applyFill="1" applyBorder="1" applyAlignment="1">
      <alignment horizontal="center" vertical="center" wrapText="1" readingOrder="1"/>
    </xf>
    <xf numFmtId="0" fontId="23" fillId="3" borderId="7" xfId="0" applyFont="1" applyFill="1" applyBorder="1" applyAlignment="1">
      <alignment horizontal="center" vertical="center" wrapText="1" readingOrder="1"/>
    </xf>
    <xf numFmtId="0" fontId="21" fillId="2" borderId="4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10" fillId="5" borderId="16" xfId="0" applyFont="1" applyFill="1" applyBorder="1" applyAlignment="1">
      <alignment horizontal="right" vertical="center" wrapText="1" readingOrder="2"/>
    </xf>
    <xf numFmtId="0" fontId="10" fillId="5" borderId="15" xfId="0" applyFont="1" applyFill="1" applyBorder="1" applyAlignment="1">
      <alignment horizontal="right" vertical="center" wrapText="1" readingOrder="2"/>
    </xf>
    <xf numFmtId="0" fontId="10" fillId="5" borderId="14" xfId="0" applyFont="1" applyFill="1" applyBorder="1" applyAlignment="1">
      <alignment horizontal="right" vertical="center" wrapText="1" readingOrder="2"/>
    </xf>
    <xf numFmtId="0" fontId="10" fillId="5" borderId="12" xfId="0" applyFont="1" applyFill="1" applyBorder="1" applyAlignment="1">
      <alignment horizontal="right" vertical="center" wrapText="1" readingOrder="2"/>
    </xf>
    <xf numFmtId="0" fontId="10" fillId="5" borderId="11" xfId="0" applyFont="1" applyFill="1" applyBorder="1" applyAlignment="1">
      <alignment horizontal="right" vertical="center" wrapText="1" readingOrder="2"/>
    </xf>
    <xf numFmtId="0" fontId="10" fillId="5" borderId="10" xfId="0" applyFont="1" applyFill="1" applyBorder="1" applyAlignment="1">
      <alignment horizontal="right" vertical="center" wrapText="1" readingOrder="2"/>
    </xf>
    <xf numFmtId="0" fontId="19" fillId="2" borderId="4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19" fillId="2" borderId="27" xfId="0" applyFont="1" applyFill="1" applyBorder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0" fontId="19" fillId="2" borderId="26" xfId="0" applyFont="1" applyFill="1" applyBorder="1" applyAlignment="1">
      <alignment horizontal="right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right" vertical="center" wrapText="1"/>
    </xf>
    <xf numFmtId="0" fontId="10" fillId="3" borderId="16" xfId="0" applyFont="1" applyFill="1" applyBorder="1" applyAlignment="1">
      <alignment horizontal="right" vertical="center" wrapText="1" readingOrder="2"/>
    </xf>
    <xf numFmtId="0" fontId="10" fillId="3" borderId="15" xfId="0" applyFont="1" applyFill="1" applyBorder="1" applyAlignment="1">
      <alignment horizontal="right" vertical="center" wrapText="1" readingOrder="2"/>
    </xf>
    <xf numFmtId="0" fontId="10" fillId="3" borderId="14" xfId="0" applyFont="1" applyFill="1" applyBorder="1" applyAlignment="1">
      <alignment horizontal="right" vertical="center" wrapText="1" readingOrder="2"/>
    </xf>
    <xf numFmtId="0" fontId="11" fillId="5" borderId="17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9" fontId="11" fillId="3" borderId="17" xfId="1" applyFont="1" applyFill="1" applyBorder="1" applyAlignment="1">
      <alignment horizontal="center" vertical="center" readingOrder="2"/>
    </xf>
    <xf numFmtId="9" fontId="11" fillId="3" borderId="13" xfId="1" applyFont="1" applyFill="1" applyBorder="1" applyAlignment="1">
      <alignment horizontal="center" vertical="center" readingOrder="2"/>
    </xf>
    <xf numFmtId="9" fontId="11" fillId="3" borderId="8" xfId="1" applyFont="1" applyFill="1" applyBorder="1" applyAlignment="1">
      <alignment horizontal="center" vertical="center" readingOrder="2"/>
    </xf>
    <xf numFmtId="0" fontId="32" fillId="6" borderId="27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0" fillId="5" borderId="21" xfId="0" applyFont="1" applyFill="1" applyBorder="1" applyAlignment="1">
      <alignment horizontal="right" vertical="center" wrapText="1" readingOrder="2"/>
    </xf>
    <xf numFmtId="0" fontId="10" fillId="5" borderId="20" xfId="0" applyFont="1" applyFill="1" applyBorder="1" applyAlignment="1">
      <alignment horizontal="right" vertical="center" wrapText="1" readingOrder="2"/>
    </xf>
    <xf numFmtId="0" fontId="10" fillId="5" borderId="19" xfId="0" applyFont="1" applyFill="1" applyBorder="1" applyAlignment="1">
      <alignment horizontal="right" vertical="center" wrapText="1" readingOrder="2"/>
    </xf>
    <xf numFmtId="0" fontId="29" fillId="3" borderId="4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0" fillId="3" borderId="12" xfId="0" applyFont="1" applyFill="1" applyBorder="1" applyAlignment="1">
      <alignment horizontal="right" vertical="center" wrapText="1" readingOrder="2"/>
    </xf>
    <xf numFmtId="0" fontId="10" fillId="3" borderId="11" xfId="0" applyFont="1" applyFill="1" applyBorder="1" applyAlignment="1">
      <alignment horizontal="right" vertical="center" wrapText="1" readingOrder="2"/>
    </xf>
    <xf numFmtId="0" fontId="10" fillId="3" borderId="10" xfId="0" applyFont="1" applyFill="1" applyBorder="1" applyAlignment="1">
      <alignment horizontal="right" vertical="center" wrapText="1" readingOrder="2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 readingOrder="1"/>
    </xf>
    <xf numFmtId="0" fontId="26" fillId="3" borderId="3" xfId="0" applyFont="1" applyFill="1" applyBorder="1" applyAlignment="1">
      <alignment horizontal="center" vertical="center" wrapText="1" readingOrder="1"/>
    </xf>
    <xf numFmtId="0" fontId="26" fillId="3" borderId="2" xfId="0" applyFont="1" applyFill="1" applyBorder="1" applyAlignment="1">
      <alignment horizontal="center" vertical="center" wrapText="1" readingOrder="1"/>
    </xf>
    <xf numFmtId="0" fontId="22" fillId="3" borderId="21" xfId="0" applyFont="1" applyFill="1" applyBorder="1" applyAlignment="1">
      <alignment horizontal="right" vertical="center" wrapText="1" readingOrder="2"/>
    </xf>
    <xf numFmtId="0" fontId="22" fillId="3" borderId="20" xfId="0" applyFont="1" applyFill="1" applyBorder="1" applyAlignment="1">
      <alignment horizontal="right" vertical="center" wrapText="1" readingOrder="2"/>
    </xf>
    <xf numFmtId="0" fontId="22" fillId="3" borderId="19" xfId="0" applyFont="1" applyFill="1" applyBorder="1" applyAlignment="1">
      <alignment horizontal="right" vertical="center" wrapText="1" readingOrder="2"/>
    </xf>
    <xf numFmtId="9" fontId="22" fillId="2" borderId="17" xfId="1" applyFont="1" applyFill="1" applyBorder="1" applyAlignment="1">
      <alignment horizontal="center" vertical="center" wrapText="1" readingOrder="2"/>
    </xf>
    <xf numFmtId="9" fontId="22" fillId="2" borderId="8" xfId="1" applyFont="1" applyFill="1" applyBorder="1" applyAlignment="1">
      <alignment horizontal="center" vertical="center" wrapText="1" readingOrder="2"/>
    </xf>
    <xf numFmtId="9" fontId="22" fillId="2" borderId="13" xfId="1" applyFont="1" applyFill="1" applyBorder="1" applyAlignment="1">
      <alignment horizontal="center" vertical="center" wrapText="1" readingOrder="2"/>
    </xf>
    <xf numFmtId="9" fontId="10" fillId="2" borderId="17" xfId="1" applyFont="1" applyFill="1" applyBorder="1" applyAlignment="1">
      <alignment horizontal="center" vertical="center" wrapText="1" readingOrder="2"/>
    </xf>
    <xf numFmtId="9" fontId="10" fillId="2" borderId="13" xfId="1" applyFont="1" applyFill="1" applyBorder="1" applyAlignment="1">
      <alignment horizontal="center" vertical="center" wrapText="1" readingOrder="2"/>
    </xf>
    <xf numFmtId="9" fontId="10" fillId="2" borderId="8" xfId="1" applyFont="1" applyFill="1" applyBorder="1" applyAlignment="1">
      <alignment horizontal="center" vertical="center" wrapText="1" readingOrder="2"/>
    </xf>
    <xf numFmtId="0" fontId="22" fillId="3" borderId="12" xfId="0" applyFont="1" applyFill="1" applyBorder="1" applyAlignment="1">
      <alignment horizontal="right" vertical="center" wrapText="1" readingOrder="2"/>
    </xf>
    <xf numFmtId="0" fontId="22" fillId="3" borderId="11" xfId="0" applyFont="1" applyFill="1" applyBorder="1" applyAlignment="1">
      <alignment horizontal="right" vertical="center" wrapText="1" readingOrder="2"/>
    </xf>
    <xf numFmtId="0" fontId="22" fillId="3" borderId="10" xfId="0" applyFont="1" applyFill="1" applyBorder="1" applyAlignment="1">
      <alignment horizontal="right" vertical="center" wrapText="1" readingOrder="2"/>
    </xf>
    <xf numFmtId="0" fontId="0" fillId="2" borderId="27" xfId="0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 readingOrder="1"/>
    </xf>
    <xf numFmtId="0" fontId="23" fillId="3" borderId="8" xfId="0" applyFont="1" applyFill="1" applyBorder="1" applyAlignment="1">
      <alignment horizontal="center" vertical="center" wrapText="1" readingOrder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2" fillId="3" borderId="16" xfId="0" applyFont="1" applyFill="1" applyBorder="1" applyAlignment="1">
      <alignment horizontal="right" vertical="center" wrapText="1" readingOrder="2"/>
    </xf>
    <xf numFmtId="0" fontId="22" fillId="3" borderId="15" xfId="0" applyFont="1" applyFill="1" applyBorder="1" applyAlignment="1">
      <alignment horizontal="right" vertical="center" wrapText="1" readingOrder="2"/>
    </xf>
    <xf numFmtId="0" fontId="22" fillId="3" borderId="14" xfId="0" applyFont="1" applyFill="1" applyBorder="1" applyAlignment="1">
      <alignment horizontal="right" vertical="center" wrapText="1" readingOrder="2"/>
    </xf>
    <xf numFmtId="0" fontId="20" fillId="3" borderId="0" xfId="0" applyFont="1" applyFill="1" applyAlignment="1">
      <alignment horizontal="center" vertical="center"/>
    </xf>
    <xf numFmtId="0" fontId="10" fillId="3" borderId="21" xfId="0" applyFont="1" applyFill="1" applyBorder="1" applyAlignment="1">
      <alignment horizontal="right" vertical="center" wrapText="1" readingOrder="2"/>
    </xf>
    <xf numFmtId="0" fontId="10" fillId="3" borderId="20" xfId="0" applyFont="1" applyFill="1" applyBorder="1" applyAlignment="1">
      <alignment horizontal="right" vertical="center" wrapText="1" readingOrder="2"/>
    </xf>
    <xf numFmtId="0" fontId="10" fillId="3" borderId="19" xfId="0" applyFont="1" applyFill="1" applyBorder="1" applyAlignment="1">
      <alignment horizontal="right" vertical="center" wrapText="1" readingOrder="2"/>
    </xf>
    <xf numFmtId="0" fontId="3" fillId="2" borderId="2" xfId="0" applyFont="1" applyFill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right" vertical="top" readingOrder="2"/>
    </xf>
    <xf numFmtId="2" fontId="0" fillId="4" borderId="4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mcs.gov.sa/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23811</xdr:colOff>
      <xdr:row>43</xdr:row>
      <xdr:rowOff>39688</xdr:rowOff>
    </xdr:from>
    <xdr:to>
      <xdr:col>8</xdr:col>
      <xdr:colOff>777908</xdr:colOff>
      <xdr:row>43</xdr:row>
      <xdr:rowOff>873126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29978142" y="8364538"/>
          <a:ext cx="2716247" cy="138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4</xdr:col>
      <xdr:colOff>492125</xdr:colOff>
      <xdr:row>0</xdr:row>
      <xdr:rowOff>23814</xdr:rowOff>
    </xdr:from>
    <xdr:to>
      <xdr:col>8</xdr:col>
      <xdr:colOff>777909</xdr:colOff>
      <xdr:row>0</xdr:row>
      <xdr:rowOff>857252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29978141" y="23814"/>
          <a:ext cx="2933734" cy="1571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2</xdr:col>
      <xdr:colOff>466726</xdr:colOff>
      <xdr:row>56</xdr:row>
      <xdr:rowOff>47624</xdr:rowOff>
    </xdr:from>
    <xdr:to>
      <xdr:col>2</xdr:col>
      <xdr:colOff>1752601</xdr:colOff>
      <xdr:row>56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10725149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2714626</xdr:colOff>
      <xdr:row>82</xdr:row>
      <xdr:rowOff>38100</xdr:rowOff>
    </xdr:from>
    <xdr:to>
      <xdr:col>1</xdr:col>
      <xdr:colOff>3434626</xdr:colOff>
      <xdr:row>82</xdr:row>
      <xdr:rowOff>276225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34779499" y="15420975"/>
          <a:ext cx="0" cy="14287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0</xdr:col>
      <xdr:colOff>24535</xdr:colOff>
      <xdr:row>0</xdr:row>
      <xdr:rowOff>23815</xdr:rowOff>
    </xdr:from>
    <xdr:ext cx="1929534" cy="873124"/>
    <xdr:pic>
      <xdr:nvPicPr>
        <xdr:cNvPr id="6" name="صورة 5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89357369" y="23815"/>
          <a:ext cx="1929534" cy="873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482108</xdr:colOff>
      <xdr:row>0</xdr:row>
      <xdr:rowOff>49395</xdr:rowOff>
    </xdr:from>
    <xdr:ext cx="2520000" cy="840000"/>
    <xdr:pic>
      <xdr:nvPicPr>
        <xdr:cNvPr id="7" name="صورة 6">
          <a:hlinkClick xmlns:r="http://schemas.openxmlformats.org/officeDocument/2006/relationships" r:id="rId2" tooltip="&quot;وزارة الخدمة المدنية&quot;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05541642" y="49395"/>
          <a:ext cx="2520000" cy="840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31752</xdr:colOff>
      <xdr:row>43</xdr:row>
      <xdr:rowOff>7938</xdr:rowOff>
    </xdr:from>
    <xdr:ext cx="1929534" cy="909205"/>
    <xdr:pic>
      <xdr:nvPicPr>
        <xdr:cNvPr id="8" name="صورة 7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4185914" y="8332788"/>
          <a:ext cx="1929534" cy="909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134937</xdr:colOff>
      <xdr:row>43</xdr:row>
      <xdr:rowOff>66817</xdr:rowOff>
    </xdr:from>
    <xdr:ext cx="2406812" cy="802270"/>
    <xdr:pic>
      <xdr:nvPicPr>
        <xdr:cNvPr id="9" name="صورة 8">
          <a:hlinkClick xmlns:r="http://schemas.openxmlformats.org/officeDocument/2006/relationships" r:id="rId2" tooltip="&quot;وزارة الخدمة المدنية&quot;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05283296" y="10596272"/>
          <a:ext cx="2406812" cy="80227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10</xdr:col>
      <xdr:colOff>314739</xdr:colOff>
      <xdr:row>8</xdr:row>
      <xdr:rowOff>265043</xdr:rowOff>
    </xdr:from>
    <xdr:to>
      <xdr:col>21</xdr:col>
      <xdr:colOff>257589</xdr:colOff>
      <xdr:row>37</xdr:row>
      <xdr:rowOff>164410</xdr:rowOff>
    </xdr:to>
    <xdr:pic>
      <xdr:nvPicPr>
        <xdr:cNvPr id="10" name="صورة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209" t="27874" r="17138" b="11934"/>
        <a:stretch/>
      </xdr:blipFill>
      <xdr:spPr>
        <a:xfrm>
          <a:off x="11248593476" y="3445565"/>
          <a:ext cx="11836676" cy="597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rightToLeft="1" tabSelected="1" view="pageBreakPreview" zoomScale="110" zoomScaleNormal="110" zoomScaleSheetLayoutView="110" workbookViewId="0">
      <selection activeCell="D3" sqref="D3:I3"/>
    </sheetView>
  </sheetViews>
  <sheetFormatPr baseColWidth="10" defaultColWidth="9" defaultRowHeight="15" x14ac:dyDescent="0.2"/>
  <cols>
    <col min="1" max="1" width="2.6640625" style="1" customWidth="1"/>
    <col min="2" max="2" width="35.1640625" style="2" customWidth="1"/>
    <col min="3" max="3" width="16.83203125" style="2" customWidth="1"/>
    <col min="4" max="4" width="28.83203125" style="2" customWidth="1"/>
    <col min="5" max="5" width="8.1640625" style="2" customWidth="1"/>
    <col min="6" max="6" width="7.1640625" style="1" customWidth="1"/>
    <col min="7" max="7" width="8.5" style="1" customWidth="1"/>
    <col min="8" max="8" width="7.1640625" style="1" customWidth="1"/>
    <col min="9" max="9" width="10.33203125" style="1" customWidth="1"/>
    <col min="10" max="10" width="7.5" style="1" hidden="1" customWidth="1"/>
    <col min="11" max="11" width="6.6640625" style="1" customWidth="1"/>
    <col min="12" max="12" width="7.83203125" style="1" customWidth="1"/>
    <col min="13" max="13" width="8.33203125" style="1" bestFit="1" customWidth="1"/>
    <col min="14" max="14" width="70" style="1" customWidth="1"/>
    <col min="15" max="16384" width="9" style="1"/>
  </cols>
  <sheetData>
    <row r="1" spans="1:14" ht="72" customHeight="1" thickBot="1" x14ac:dyDescent="0.25">
      <c r="A1" s="104" t="s">
        <v>114</v>
      </c>
      <c r="B1" s="105"/>
      <c r="C1" s="105"/>
      <c r="D1" s="105"/>
      <c r="E1" s="105"/>
      <c r="F1" s="105"/>
      <c r="G1" s="105"/>
      <c r="H1" s="105"/>
      <c r="I1" s="105"/>
    </row>
    <row r="2" spans="1:14" ht="23.25" customHeight="1" thickBot="1" x14ac:dyDescent="0.25">
      <c r="A2" s="81" t="s">
        <v>59</v>
      </c>
      <c r="B2" s="82"/>
      <c r="C2" s="82"/>
      <c r="D2" s="81" t="s">
        <v>58</v>
      </c>
      <c r="E2" s="82"/>
      <c r="F2" s="82"/>
      <c r="G2" s="82"/>
      <c r="H2" s="82"/>
      <c r="I2" s="83"/>
    </row>
    <row r="3" spans="1:14" ht="23.25" customHeight="1" thickBot="1" x14ac:dyDescent="0.25">
      <c r="A3" s="81" t="s">
        <v>57</v>
      </c>
      <c r="B3" s="82"/>
      <c r="C3" s="82"/>
      <c r="D3" s="84" t="s">
        <v>56</v>
      </c>
      <c r="E3" s="85"/>
      <c r="F3" s="85"/>
      <c r="G3" s="85"/>
      <c r="H3" s="85"/>
      <c r="I3" s="86"/>
    </row>
    <row r="4" spans="1:14" ht="23.25" customHeight="1" thickBot="1" x14ac:dyDescent="0.25">
      <c r="A4" s="81" t="s">
        <v>55</v>
      </c>
      <c r="B4" s="82"/>
      <c r="C4" s="82"/>
      <c r="D4" s="81" t="s">
        <v>54</v>
      </c>
      <c r="E4" s="82"/>
      <c r="F4" s="82"/>
      <c r="G4" s="82"/>
      <c r="H4" s="82"/>
      <c r="I4" s="83"/>
    </row>
    <row r="5" spans="1:14" ht="29.25" customHeight="1" thickBot="1" x14ac:dyDescent="0.25">
      <c r="A5" s="148" t="s">
        <v>53</v>
      </c>
      <c r="B5" s="148"/>
      <c r="C5" s="148"/>
      <c r="D5" s="148"/>
      <c r="E5" s="148"/>
      <c r="F5" s="148"/>
      <c r="G5" s="148"/>
      <c r="H5" s="148"/>
      <c r="I5" s="149"/>
    </row>
    <row r="6" spans="1:14" ht="35" thickBot="1" x14ac:dyDescent="0.25">
      <c r="A6" s="49" t="s">
        <v>52</v>
      </c>
      <c r="B6" s="113" t="s">
        <v>107</v>
      </c>
      <c r="C6" s="114"/>
      <c r="D6" s="114"/>
      <c r="E6" s="114"/>
      <c r="F6" s="114"/>
      <c r="G6" s="56" t="s">
        <v>50</v>
      </c>
      <c r="H6" s="56" t="s">
        <v>49</v>
      </c>
      <c r="I6" s="56" t="s">
        <v>48</v>
      </c>
    </row>
    <row r="7" spans="1:14" ht="24" customHeight="1" thickBot="1" x14ac:dyDescent="0.25">
      <c r="A7" s="55">
        <v>1</v>
      </c>
      <c r="B7" s="129"/>
      <c r="C7" s="129"/>
      <c r="D7" s="129"/>
      <c r="E7" s="129"/>
      <c r="F7" s="130"/>
      <c r="G7" s="52"/>
      <c r="H7" s="54"/>
      <c r="I7" s="51"/>
    </row>
    <row r="8" spans="1:14" ht="24" customHeight="1" thickBot="1" x14ac:dyDescent="0.25">
      <c r="A8" s="49">
        <v>2</v>
      </c>
      <c r="B8" s="129"/>
      <c r="C8" s="129"/>
      <c r="D8" s="129"/>
      <c r="E8" s="129"/>
      <c r="F8" s="130"/>
      <c r="G8" s="50"/>
      <c r="H8" s="44"/>
      <c r="I8" s="51"/>
    </row>
    <row r="9" spans="1:14" ht="24" customHeight="1" thickBot="1" x14ac:dyDescent="0.25">
      <c r="A9" s="53">
        <v>3</v>
      </c>
      <c r="B9" s="129"/>
      <c r="C9" s="129"/>
      <c r="D9" s="129"/>
      <c r="E9" s="129"/>
      <c r="F9" s="130"/>
      <c r="G9" s="52"/>
      <c r="H9" s="44"/>
      <c r="I9" s="51"/>
    </row>
    <row r="10" spans="1:14" ht="24" customHeight="1" thickBot="1" x14ac:dyDescent="0.25">
      <c r="A10" s="49">
        <v>4</v>
      </c>
      <c r="B10" s="129"/>
      <c r="C10" s="129"/>
      <c r="D10" s="129"/>
      <c r="E10" s="129"/>
      <c r="F10" s="130"/>
      <c r="G10" s="50"/>
      <c r="H10" s="44"/>
      <c r="I10" s="51"/>
    </row>
    <row r="11" spans="1:14" ht="17" hidden="1" thickBot="1" x14ac:dyDescent="0.25">
      <c r="A11" s="49">
        <v>5</v>
      </c>
      <c r="B11" s="131"/>
      <c r="C11" s="129"/>
      <c r="D11" s="129"/>
      <c r="E11" s="129"/>
      <c r="F11" s="130"/>
      <c r="G11" s="48"/>
      <c r="H11" s="44"/>
      <c r="I11" s="51"/>
    </row>
    <row r="12" spans="1:14" ht="18.75" hidden="1" customHeight="1" thickBot="1" x14ac:dyDescent="0.25">
      <c r="A12" s="46">
        <v>6</v>
      </c>
      <c r="B12" s="131"/>
      <c r="C12" s="129"/>
      <c r="D12" s="129"/>
      <c r="E12" s="129"/>
      <c r="F12" s="130"/>
      <c r="G12" s="47"/>
      <c r="H12" s="44"/>
      <c r="I12" s="51"/>
    </row>
    <row r="13" spans="1:14" ht="21" hidden="1" thickBot="1" x14ac:dyDescent="0.25">
      <c r="A13" s="46">
        <v>7</v>
      </c>
      <c r="B13" s="129"/>
      <c r="C13" s="129"/>
      <c r="D13" s="129"/>
      <c r="E13" s="129"/>
      <c r="F13" s="130"/>
      <c r="G13" s="45"/>
      <c r="H13" s="44"/>
      <c r="I13" s="43"/>
    </row>
    <row r="14" spans="1:14" ht="30" thickBot="1" x14ac:dyDescent="0.25">
      <c r="A14" s="154"/>
      <c r="B14" s="155"/>
      <c r="C14" s="155"/>
      <c r="D14" s="155"/>
      <c r="E14" s="155"/>
      <c r="F14" s="156"/>
      <c r="G14" s="42" t="s">
        <v>106</v>
      </c>
      <c r="H14" s="41">
        <f>SUM(H7:H13)</f>
        <v>0</v>
      </c>
      <c r="I14" s="40"/>
      <c r="L14" s="153" t="s">
        <v>105</v>
      </c>
      <c r="M14" s="153"/>
      <c r="N14" s="153"/>
    </row>
    <row r="15" spans="1:14" ht="24.75" customHeight="1" thickBot="1" x14ac:dyDescent="0.25">
      <c r="A15" s="150" t="s">
        <v>43</v>
      </c>
      <c r="B15" s="151"/>
      <c r="C15" s="151"/>
      <c r="D15" s="151"/>
      <c r="E15" s="151"/>
      <c r="F15" s="151"/>
      <c r="G15" s="151"/>
      <c r="H15" s="151"/>
      <c r="I15" s="152"/>
      <c r="L15" s="132" t="s">
        <v>104</v>
      </c>
      <c r="M15" s="133"/>
      <c r="N15" s="134"/>
    </row>
    <row r="16" spans="1:14" ht="34.5" customHeight="1" thickBot="1" x14ac:dyDescent="0.25">
      <c r="A16" s="39" t="s">
        <v>52</v>
      </c>
      <c r="B16" s="39" t="s">
        <v>103</v>
      </c>
      <c r="C16" s="38" t="s">
        <v>41</v>
      </c>
      <c r="D16" s="132" t="s">
        <v>102</v>
      </c>
      <c r="E16" s="133"/>
      <c r="F16" s="133"/>
      <c r="G16" s="133"/>
      <c r="H16" s="134"/>
      <c r="I16" s="37" t="s">
        <v>101</v>
      </c>
      <c r="L16" s="66" t="s">
        <v>111</v>
      </c>
      <c r="M16" s="67" t="s">
        <v>112</v>
      </c>
      <c r="N16" s="36" t="s">
        <v>100</v>
      </c>
    </row>
    <row r="17" spans="1:14" ht="15.75" customHeight="1" thickBot="1" x14ac:dyDescent="0.25">
      <c r="A17" s="87">
        <v>1</v>
      </c>
      <c r="B17" s="69" t="s">
        <v>37</v>
      </c>
      <c r="C17" s="138"/>
      <c r="D17" s="135" t="s">
        <v>99</v>
      </c>
      <c r="E17" s="136"/>
      <c r="F17" s="136"/>
      <c r="G17" s="136"/>
      <c r="H17" s="137"/>
      <c r="I17" s="9"/>
      <c r="L17" s="157">
        <v>5</v>
      </c>
      <c r="M17" s="159" t="s">
        <v>98</v>
      </c>
      <c r="N17" s="35" t="s">
        <v>97</v>
      </c>
    </row>
    <row r="18" spans="1:14" ht="15.75" customHeight="1" thickBot="1" x14ac:dyDescent="0.25">
      <c r="A18" s="89"/>
      <c r="B18" s="70"/>
      <c r="C18" s="140"/>
      <c r="D18" s="165" t="s">
        <v>96</v>
      </c>
      <c r="E18" s="166"/>
      <c r="F18" s="166"/>
      <c r="G18" s="166"/>
      <c r="H18" s="167"/>
      <c r="I18" s="8"/>
      <c r="L18" s="158"/>
      <c r="M18" s="160"/>
      <c r="N18" s="35" t="s">
        <v>95</v>
      </c>
    </row>
    <row r="19" spans="1:14" ht="15.75" customHeight="1" thickBot="1" x14ac:dyDescent="0.25">
      <c r="A19" s="88"/>
      <c r="B19" s="71"/>
      <c r="C19" s="139"/>
      <c r="D19" s="144" t="s">
        <v>94</v>
      </c>
      <c r="E19" s="145"/>
      <c r="F19" s="145"/>
      <c r="G19" s="145"/>
      <c r="H19" s="146"/>
      <c r="I19" s="10"/>
      <c r="L19" s="157">
        <v>4</v>
      </c>
      <c r="M19" s="159" t="s">
        <v>93</v>
      </c>
      <c r="N19" s="35" t="s">
        <v>92</v>
      </c>
    </row>
    <row r="20" spans="1:14" ht="15.75" customHeight="1" thickBot="1" x14ac:dyDescent="0.25">
      <c r="A20" s="87">
        <v>2</v>
      </c>
      <c r="B20" s="69" t="s">
        <v>33</v>
      </c>
      <c r="C20" s="138"/>
      <c r="D20" s="135" t="s">
        <v>91</v>
      </c>
      <c r="E20" s="136"/>
      <c r="F20" s="136"/>
      <c r="G20" s="136"/>
      <c r="H20" s="137"/>
      <c r="I20" s="15"/>
      <c r="L20" s="158"/>
      <c r="M20" s="160"/>
      <c r="N20" s="35" t="s">
        <v>90</v>
      </c>
    </row>
    <row r="21" spans="1:14" ht="29.25" customHeight="1" thickBot="1" x14ac:dyDescent="0.25">
      <c r="A21" s="89"/>
      <c r="B21" s="70"/>
      <c r="C21" s="140"/>
      <c r="D21" s="165" t="s">
        <v>89</v>
      </c>
      <c r="E21" s="166"/>
      <c r="F21" s="166"/>
      <c r="G21" s="166"/>
      <c r="H21" s="167"/>
      <c r="I21" s="8"/>
      <c r="L21" s="157">
        <v>3</v>
      </c>
      <c r="M21" s="159" t="s">
        <v>88</v>
      </c>
      <c r="N21" s="35" t="s">
        <v>87</v>
      </c>
    </row>
    <row r="22" spans="1:14" ht="15.75" customHeight="1" thickBot="1" x14ac:dyDescent="0.25">
      <c r="A22" s="88"/>
      <c r="B22" s="71"/>
      <c r="C22" s="139"/>
      <c r="D22" s="144" t="s">
        <v>86</v>
      </c>
      <c r="E22" s="145"/>
      <c r="F22" s="145"/>
      <c r="G22" s="145"/>
      <c r="H22" s="146"/>
      <c r="I22" s="15"/>
      <c r="L22" s="158"/>
      <c r="M22" s="160"/>
      <c r="N22" s="35" t="s">
        <v>85</v>
      </c>
    </row>
    <row r="23" spans="1:14" ht="15.75" customHeight="1" thickBot="1" x14ac:dyDescent="0.25">
      <c r="A23" s="161">
        <v>3</v>
      </c>
      <c r="B23" s="69" t="s">
        <v>29</v>
      </c>
      <c r="C23" s="138"/>
      <c r="D23" s="135" t="s">
        <v>84</v>
      </c>
      <c r="E23" s="136"/>
      <c r="F23" s="136"/>
      <c r="G23" s="136"/>
      <c r="H23" s="137"/>
      <c r="I23" s="9"/>
      <c r="L23" s="157">
        <v>2</v>
      </c>
      <c r="M23" s="159" t="s">
        <v>83</v>
      </c>
      <c r="N23" s="35" t="s">
        <v>82</v>
      </c>
    </row>
    <row r="24" spans="1:14" ht="15.75" customHeight="1" thickBot="1" x14ac:dyDescent="0.25">
      <c r="A24" s="161"/>
      <c r="B24" s="70"/>
      <c r="C24" s="140"/>
      <c r="D24" s="165" t="s">
        <v>81</v>
      </c>
      <c r="E24" s="166"/>
      <c r="F24" s="166"/>
      <c r="G24" s="166"/>
      <c r="H24" s="167"/>
      <c r="I24" s="8"/>
      <c r="L24" s="158"/>
      <c r="M24" s="160"/>
      <c r="N24" s="35" t="s">
        <v>80</v>
      </c>
    </row>
    <row r="25" spans="1:14" ht="15.75" customHeight="1" thickBot="1" x14ac:dyDescent="0.25">
      <c r="A25" s="161"/>
      <c r="B25" s="71"/>
      <c r="C25" s="139"/>
      <c r="D25" s="144" t="s">
        <v>79</v>
      </c>
      <c r="E25" s="145"/>
      <c r="F25" s="145"/>
      <c r="G25" s="145"/>
      <c r="H25" s="146"/>
      <c r="I25" s="13"/>
      <c r="L25" s="157">
        <v>1</v>
      </c>
      <c r="M25" s="159" t="s">
        <v>78</v>
      </c>
      <c r="N25" s="35" t="s">
        <v>77</v>
      </c>
    </row>
    <row r="26" spans="1:14" ht="15.75" customHeight="1" thickBot="1" x14ac:dyDescent="0.25">
      <c r="A26" s="87">
        <v>4</v>
      </c>
      <c r="B26" s="69" t="s">
        <v>25</v>
      </c>
      <c r="C26" s="138"/>
      <c r="D26" s="135" t="s">
        <v>76</v>
      </c>
      <c r="E26" s="136"/>
      <c r="F26" s="136"/>
      <c r="G26" s="136"/>
      <c r="H26" s="137"/>
      <c r="I26" s="12"/>
      <c r="L26" s="158"/>
      <c r="M26" s="160"/>
      <c r="N26" s="35" t="s">
        <v>75</v>
      </c>
    </row>
    <row r="27" spans="1:14" ht="15.75" customHeight="1" x14ac:dyDescent="0.2">
      <c r="A27" s="89"/>
      <c r="B27" s="70"/>
      <c r="C27" s="140"/>
      <c r="D27" s="165" t="s">
        <v>74</v>
      </c>
      <c r="E27" s="166"/>
      <c r="F27" s="166"/>
      <c r="G27" s="166"/>
      <c r="H27" s="167"/>
      <c r="I27" s="8"/>
    </row>
    <row r="28" spans="1:14" ht="15.75" customHeight="1" thickBot="1" x14ac:dyDescent="0.25">
      <c r="A28" s="88"/>
      <c r="B28" s="71"/>
      <c r="C28" s="139"/>
      <c r="D28" s="144" t="s">
        <v>73</v>
      </c>
      <c r="E28" s="145"/>
      <c r="F28" s="145"/>
      <c r="G28" s="145"/>
      <c r="H28" s="146"/>
      <c r="I28" s="11"/>
    </row>
    <row r="29" spans="1:14" ht="15.75" customHeight="1" x14ac:dyDescent="0.2">
      <c r="A29" s="87">
        <v>5</v>
      </c>
      <c r="B29" s="69" t="s">
        <v>21</v>
      </c>
      <c r="C29" s="138"/>
      <c r="D29" s="135" t="s">
        <v>72</v>
      </c>
      <c r="E29" s="136"/>
      <c r="F29" s="136"/>
      <c r="G29" s="136"/>
      <c r="H29" s="137"/>
      <c r="I29" s="9"/>
    </row>
    <row r="30" spans="1:14" ht="15.75" customHeight="1" thickBot="1" x14ac:dyDescent="0.25">
      <c r="A30" s="88"/>
      <c r="B30" s="71"/>
      <c r="C30" s="139"/>
      <c r="D30" s="144" t="s">
        <v>71</v>
      </c>
      <c r="E30" s="145"/>
      <c r="F30" s="145"/>
      <c r="G30" s="145"/>
      <c r="H30" s="146"/>
      <c r="I30" s="10"/>
    </row>
    <row r="31" spans="1:14" ht="15.75" customHeight="1" x14ac:dyDescent="0.2">
      <c r="A31" s="87">
        <v>6</v>
      </c>
      <c r="B31" s="69" t="s">
        <v>70</v>
      </c>
      <c r="C31" s="138"/>
      <c r="D31" s="135" t="s">
        <v>69</v>
      </c>
      <c r="E31" s="136"/>
      <c r="F31" s="136"/>
      <c r="G31" s="136"/>
      <c r="H31" s="137"/>
      <c r="I31" s="9"/>
    </row>
    <row r="32" spans="1:14" ht="15.75" customHeight="1" x14ac:dyDescent="0.2">
      <c r="A32" s="89"/>
      <c r="B32" s="70"/>
      <c r="C32" s="140"/>
      <c r="D32" s="165" t="s">
        <v>68</v>
      </c>
      <c r="E32" s="166"/>
      <c r="F32" s="166"/>
      <c r="G32" s="166"/>
      <c r="H32" s="167"/>
      <c r="I32" s="8"/>
    </row>
    <row r="33" spans="1:9" ht="15.75" customHeight="1" x14ac:dyDescent="0.2">
      <c r="A33" s="89"/>
      <c r="B33" s="70"/>
      <c r="C33" s="140"/>
      <c r="D33" s="165" t="s">
        <v>67</v>
      </c>
      <c r="E33" s="166"/>
      <c r="F33" s="166"/>
      <c r="G33" s="166"/>
      <c r="H33" s="167"/>
      <c r="I33" s="8"/>
    </row>
    <row r="34" spans="1:9" ht="15.75" customHeight="1" thickBot="1" x14ac:dyDescent="0.25">
      <c r="A34" s="88"/>
      <c r="B34" s="71"/>
      <c r="C34" s="139"/>
      <c r="D34" s="144" t="s">
        <v>66</v>
      </c>
      <c r="E34" s="145"/>
      <c r="F34" s="145"/>
      <c r="G34" s="145"/>
      <c r="H34" s="146"/>
      <c r="I34" s="8"/>
    </row>
    <row r="35" spans="1:9" ht="15.75" customHeight="1" x14ac:dyDescent="0.2">
      <c r="A35" s="87">
        <v>7</v>
      </c>
      <c r="B35" s="87" t="s">
        <v>13</v>
      </c>
      <c r="C35" s="141"/>
      <c r="D35" s="169" t="s">
        <v>65</v>
      </c>
      <c r="E35" s="170"/>
      <c r="F35" s="170"/>
      <c r="G35" s="170"/>
      <c r="H35" s="171"/>
      <c r="I35" s="9"/>
    </row>
    <row r="36" spans="1:9" ht="15.75" customHeight="1" x14ac:dyDescent="0.2">
      <c r="A36" s="89"/>
      <c r="B36" s="89"/>
      <c r="C36" s="142"/>
      <c r="D36" s="93" t="s">
        <v>64</v>
      </c>
      <c r="E36" s="94"/>
      <c r="F36" s="94"/>
      <c r="G36" s="94"/>
      <c r="H36" s="95"/>
      <c r="I36" s="8"/>
    </row>
    <row r="37" spans="1:9" ht="15.75" customHeight="1" x14ac:dyDescent="0.2">
      <c r="A37" s="89"/>
      <c r="B37" s="89"/>
      <c r="C37" s="142"/>
      <c r="D37" s="93" t="s">
        <v>63</v>
      </c>
      <c r="E37" s="94"/>
      <c r="F37" s="94"/>
      <c r="G37" s="94"/>
      <c r="H37" s="95"/>
      <c r="I37" s="8"/>
    </row>
    <row r="38" spans="1:9" ht="15.75" customHeight="1" x14ac:dyDescent="0.2">
      <c r="A38" s="89"/>
      <c r="B38" s="89"/>
      <c r="C38" s="142"/>
      <c r="D38" s="93" t="s">
        <v>62</v>
      </c>
      <c r="E38" s="94"/>
      <c r="F38" s="94"/>
      <c r="G38" s="94"/>
      <c r="H38" s="95"/>
      <c r="I38" s="8"/>
    </row>
    <row r="39" spans="1:9" ht="15.75" customHeight="1" thickBot="1" x14ac:dyDescent="0.25">
      <c r="A39" s="88"/>
      <c r="B39" s="88"/>
      <c r="C39" s="143"/>
      <c r="D39" s="121" t="s">
        <v>61</v>
      </c>
      <c r="E39" s="122"/>
      <c r="F39" s="122"/>
      <c r="G39" s="122"/>
      <c r="H39" s="123"/>
      <c r="I39" s="10"/>
    </row>
    <row r="40" spans="1:9" ht="15.75" customHeight="1" thickBot="1" x14ac:dyDescent="0.25">
      <c r="A40" s="173" t="s">
        <v>106</v>
      </c>
      <c r="B40" s="174"/>
      <c r="C40" s="60">
        <f>SUM(C17:C39)</f>
        <v>0</v>
      </c>
      <c r="D40" s="175"/>
      <c r="E40" s="175"/>
      <c r="F40" s="175"/>
      <c r="G40" s="175"/>
      <c r="H40" s="175"/>
      <c r="I40" s="176"/>
    </row>
    <row r="41" spans="1:9" ht="17.25" customHeight="1" thickBot="1" x14ac:dyDescent="0.25">
      <c r="A41" s="90" t="s">
        <v>3</v>
      </c>
      <c r="B41" s="91"/>
      <c r="C41" s="91"/>
      <c r="D41" s="92"/>
      <c r="E41" s="72" t="s">
        <v>2</v>
      </c>
      <c r="F41" s="73"/>
      <c r="G41" s="73"/>
      <c r="H41" s="73"/>
      <c r="I41" s="74"/>
    </row>
    <row r="42" spans="1:9" ht="17.25" customHeight="1" thickBot="1" x14ac:dyDescent="0.25">
      <c r="A42" s="99" t="s">
        <v>1</v>
      </c>
      <c r="B42" s="100"/>
      <c r="C42" s="100" t="s">
        <v>109</v>
      </c>
      <c r="D42" s="172"/>
      <c r="E42" s="72" t="s">
        <v>0</v>
      </c>
      <c r="F42" s="73"/>
      <c r="G42" s="73"/>
      <c r="H42" s="73"/>
      <c r="I42" s="74"/>
    </row>
    <row r="43" spans="1:9" ht="19.5" customHeight="1" x14ac:dyDescent="0.2">
      <c r="A43" s="177" t="s">
        <v>60</v>
      </c>
      <c r="B43" s="177"/>
      <c r="C43" s="34"/>
      <c r="D43" s="34"/>
    </row>
    <row r="44" spans="1:9" ht="74.25" customHeight="1" thickBot="1" x14ac:dyDescent="0.25">
      <c r="A44" s="168" t="s">
        <v>113</v>
      </c>
      <c r="B44" s="168"/>
      <c r="C44" s="168"/>
      <c r="D44" s="168"/>
      <c r="E44" s="168"/>
      <c r="F44" s="168"/>
      <c r="G44" s="168"/>
      <c r="H44" s="168"/>
      <c r="I44" s="168"/>
    </row>
    <row r="45" spans="1:9" ht="23.25" customHeight="1" thickBot="1" x14ac:dyDescent="0.25">
      <c r="A45" s="81" t="str">
        <f>A2</f>
        <v>اسم الموظف:</v>
      </c>
      <c r="B45" s="82"/>
      <c r="C45" s="82"/>
      <c r="D45" s="81" t="str">
        <f>D2</f>
        <v>الوكالة / الادارة العامة:</v>
      </c>
      <c r="E45" s="82"/>
      <c r="F45" s="82"/>
      <c r="G45" s="82"/>
      <c r="H45" s="82"/>
      <c r="I45" s="83"/>
    </row>
    <row r="46" spans="1:9" ht="23.25" customHeight="1" thickBot="1" x14ac:dyDescent="0.25">
      <c r="A46" s="81" t="str">
        <f>A3</f>
        <v>المسمى الوظيفي:</v>
      </c>
      <c r="B46" s="82"/>
      <c r="C46" s="82"/>
      <c r="D46" s="84" t="str">
        <f>D3</f>
        <v>الإدارة /القسم:</v>
      </c>
      <c r="E46" s="85"/>
      <c r="F46" s="85"/>
      <c r="G46" s="85"/>
      <c r="H46" s="85"/>
      <c r="I46" s="86"/>
    </row>
    <row r="47" spans="1:9" ht="23.25" customHeight="1" thickBot="1" x14ac:dyDescent="0.25">
      <c r="A47" s="81" t="str">
        <f>A4</f>
        <v>الرقم الوظيفي:</v>
      </c>
      <c r="B47" s="82"/>
      <c r="C47" s="82"/>
      <c r="D47" s="81" t="str">
        <f>D4</f>
        <v xml:space="preserve">المدير (المقيم): </v>
      </c>
      <c r="E47" s="82"/>
      <c r="F47" s="82"/>
      <c r="G47" s="82"/>
      <c r="H47" s="82"/>
      <c r="I47" s="83"/>
    </row>
    <row r="48" spans="1:9" ht="26.25" customHeight="1" thickBot="1" x14ac:dyDescent="0.25">
      <c r="A48" s="180" t="s">
        <v>53</v>
      </c>
      <c r="B48" s="180"/>
      <c r="C48" s="180"/>
      <c r="D48" s="180"/>
      <c r="E48" s="180"/>
      <c r="F48" s="180"/>
      <c r="G48" s="180"/>
      <c r="H48" s="180"/>
      <c r="I48" s="180"/>
    </row>
    <row r="49" spans="1:11" ht="39" customHeight="1" thickBot="1" x14ac:dyDescent="0.25">
      <c r="A49" s="22" t="s">
        <v>52</v>
      </c>
      <c r="B49" s="33" t="s">
        <v>51</v>
      </c>
      <c r="C49" s="32" t="s">
        <v>50</v>
      </c>
      <c r="D49" s="31" t="s">
        <v>49</v>
      </c>
      <c r="E49" s="30" t="s">
        <v>48</v>
      </c>
      <c r="F49" s="30" t="s">
        <v>47</v>
      </c>
      <c r="G49" s="30" t="s">
        <v>46</v>
      </c>
      <c r="H49" s="30" t="s">
        <v>45</v>
      </c>
      <c r="I49" s="57" t="s">
        <v>38</v>
      </c>
    </row>
    <row r="50" spans="1:11" ht="27" customHeight="1" thickBot="1" x14ac:dyDescent="0.25">
      <c r="A50" s="22">
        <v>1</v>
      </c>
      <c r="B50" s="27">
        <f>B7</f>
        <v>0</v>
      </c>
      <c r="C50" s="23">
        <f t="shared" ref="C50:E53" si="0">G7</f>
        <v>0</v>
      </c>
      <c r="D50" s="26">
        <f t="shared" si="0"/>
        <v>0</v>
      </c>
      <c r="E50" s="23">
        <f t="shared" si="0"/>
        <v>0</v>
      </c>
      <c r="F50" s="25"/>
      <c r="G50" s="23">
        <f>F50-E50</f>
        <v>0</v>
      </c>
      <c r="H50" s="24" t="e">
        <f>IF(NOT(ISBLANK(E50)),IF(F50/E50&gt;1,5,IF(F50/E50&gt;=0.9,4,IF(F50/E50&gt;=0.8,3,IF(F50/E50&gt;=0.6,2,1)))),"")</f>
        <v>#DIV/0!</v>
      </c>
      <c r="I50" s="58" t="e">
        <f t="shared" ref="I50:I56" si="1">IF(NOT(ISBLANK(D50)), H50*D50,"")</f>
        <v>#DIV/0!</v>
      </c>
      <c r="J50" s="28"/>
      <c r="K50" s="28"/>
    </row>
    <row r="51" spans="1:11" ht="27" customHeight="1" thickBot="1" x14ac:dyDescent="0.25">
      <c r="A51" s="22">
        <v>2</v>
      </c>
      <c r="B51" s="29">
        <f>B8</f>
        <v>0</v>
      </c>
      <c r="C51" s="23">
        <f t="shared" si="0"/>
        <v>0</v>
      </c>
      <c r="D51" s="26">
        <f t="shared" si="0"/>
        <v>0</v>
      </c>
      <c r="E51" s="23">
        <f t="shared" si="0"/>
        <v>0</v>
      </c>
      <c r="F51" s="25"/>
      <c r="G51" s="23">
        <f t="shared" ref="G51:G56" si="2">F51-E51</f>
        <v>0</v>
      </c>
      <c r="H51" s="24" t="e">
        <f t="shared" ref="H51:H56" si="3">IF(NOT(ISBLANK(E51)),IF(F51/E51&gt;1,5,IF(F51/E51&gt;=0.9,4,IF(F51/E51&gt;=0.8,3,IF(F51/E51&gt;=0.6,2,1)))),"")</f>
        <v>#DIV/0!</v>
      </c>
      <c r="I51" s="58" t="e">
        <f t="shared" si="1"/>
        <v>#DIV/0!</v>
      </c>
      <c r="J51" s="28">
        <v>1</v>
      </c>
      <c r="K51" s="28"/>
    </row>
    <row r="52" spans="1:11" ht="27" customHeight="1" thickBot="1" x14ac:dyDescent="0.25">
      <c r="A52" s="22">
        <v>3</v>
      </c>
      <c r="B52" s="27">
        <f>B9</f>
        <v>0</v>
      </c>
      <c r="C52" s="23">
        <f t="shared" si="0"/>
        <v>0</v>
      </c>
      <c r="D52" s="26">
        <f t="shared" si="0"/>
        <v>0</v>
      </c>
      <c r="E52" s="23">
        <f t="shared" si="0"/>
        <v>0</v>
      </c>
      <c r="F52" s="25"/>
      <c r="G52" s="23">
        <f t="shared" si="2"/>
        <v>0</v>
      </c>
      <c r="H52" s="24" t="e">
        <f t="shared" si="3"/>
        <v>#DIV/0!</v>
      </c>
      <c r="I52" s="58" t="e">
        <f t="shared" si="1"/>
        <v>#DIV/0!</v>
      </c>
      <c r="J52" s="28">
        <v>2</v>
      </c>
      <c r="K52" s="28"/>
    </row>
    <row r="53" spans="1:11" ht="26.25" customHeight="1" thickBot="1" x14ac:dyDescent="0.25">
      <c r="A53" s="22">
        <v>4</v>
      </c>
      <c r="B53" s="29">
        <f>B10</f>
        <v>0</v>
      </c>
      <c r="C53" s="23">
        <f t="shared" si="0"/>
        <v>0</v>
      </c>
      <c r="D53" s="26">
        <f t="shared" si="0"/>
        <v>0</v>
      </c>
      <c r="E53" s="23">
        <f t="shared" si="0"/>
        <v>0</v>
      </c>
      <c r="F53" s="25"/>
      <c r="G53" s="23">
        <f t="shared" si="2"/>
        <v>0</v>
      </c>
      <c r="H53" s="24" t="e">
        <f t="shared" si="3"/>
        <v>#DIV/0!</v>
      </c>
      <c r="I53" s="58" t="e">
        <f t="shared" si="1"/>
        <v>#DIV/0!</v>
      </c>
      <c r="J53" s="28">
        <v>3</v>
      </c>
      <c r="K53" s="28"/>
    </row>
    <row r="54" spans="1:11" ht="27" hidden="1" customHeight="1" thickBot="1" x14ac:dyDescent="0.25">
      <c r="A54" s="22">
        <v>5</v>
      </c>
      <c r="B54" s="27"/>
      <c r="C54" s="23"/>
      <c r="D54" s="26"/>
      <c r="E54" s="23"/>
      <c r="F54" s="25"/>
      <c r="G54" s="23"/>
      <c r="H54" s="24"/>
      <c r="I54" s="58" t="str">
        <f t="shared" si="1"/>
        <v/>
      </c>
      <c r="J54" s="28">
        <v>4</v>
      </c>
      <c r="K54" s="28"/>
    </row>
    <row r="55" spans="1:11" ht="26.25" hidden="1" customHeight="1" thickBot="1" x14ac:dyDescent="0.25">
      <c r="A55" s="22">
        <v>6</v>
      </c>
      <c r="B55" s="27"/>
      <c r="C55" s="23"/>
      <c r="D55" s="26"/>
      <c r="E55" s="23"/>
      <c r="F55" s="25"/>
      <c r="G55" s="23"/>
      <c r="H55" s="24"/>
      <c r="I55" s="58" t="str">
        <f t="shared" si="1"/>
        <v/>
      </c>
      <c r="J55" s="28">
        <v>5</v>
      </c>
      <c r="K55" s="28"/>
    </row>
    <row r="56" spans="1:11" ht="27" hidden="1" customHeight="1" thickBot="1" x14ac:dyDescent="0.25">
      <c r="A56" s="22">
        <v>7</v>
      </c>
      <c r="B56" s="27"/>
      <c r="C56" s="23"/>
      <c r="D56" s="26"/>
      <c r="E56" s="23"/>
      <c r="F56" s="25"/>
      <c r="G56" s="23">
        <f t="shared" si="2"/>
        <v>0</v>
      </c>
      <c r="H56" s="24" t="str">
        <f t="shared" si="3"/>
        <v/>
      </c>
      <c r="I56" s="58" t="str">
        <f t="shared" si="1"/>
        <v/>
      </c>
    </row>
    <row r="57" spans="1:11" s="19" customFormat="1" ht="28.5" customHeight="1" thickBot="1" x14ac:dyDescent="0.25">
      <c r="A57" s="22"/>
      <c r="B57" s="115" t="s">
        <v>44</v>
      </c>
      <c r="C57" s="116"/>
      <c r="D57" s="21">
        <f>SUM(D50:D56)</f>
        <v>0</v>
      </c>
      <c r="E57" s="117" t="s">
        <v>6</v>
      </c>
      <c r="F57" s="118"/>
      <c r="G57" s="118"/>
      <c r="H57" s="20" t="str">
        <f>IF(D57=100%,SUM(I50:I56),"")</f>
        <v/>
      </c>
      <c r="I57" s="59"/>
    </row>
    <row r="58" spans="1:11" ht="28.5" customHeight="1" thickBot="1" x14ac:dyDescent="0.25">
      <c r="A58" s="4"/>
      <c r="B58" s="119" t="s">
        <v>43</v>
      </c>
      <c r="C58" s="119"/>
      <c r="D58" s="119"/>
      <c r="E58" s="119"/>
      <c r="F58" s="119"/>
      <c r="G58" s="119"/>
      <c r="H58" s="119"/>
      <c r="I58" s="120"/>
    </row>
    <row r="59" spans="1:11" ht="37.5" customHeight="1" thickBot="1" x14ac:dyDescent="0.25">
      <c r="A59" s="4"/>
      <c r="B59" s="18" t="s">
        <v>42</v>
      </c>
      <c r="C59" s="17" t="s">
        <v>41</v>
      </c>
      <c r="D59" s="181" t="s">
        <v>40</v>
      </c>
      <c r="E59" s="182"/>
      <c r="F59" s="182"/>
      <c r="G59" s="183"/>
      <c r="H59" s="16" t="s">
        <v>39</v>
      </c>
      <c r="I59" s="16" t="s">
        <v>110</v>
      </c>
      <c r="J59" s="61"/>
    </row>
    <row r="60" spans="1:11" ht="15.75" customHeight="1" x14ac:dyDescent="0.2">
      <c r="A60" s="4"/>
      <c r="B60" s="96" t="s">
        <v>37</v>
      </c>
      <c r="C60" s="101">
        <f>C17</f>
        <v>0</v>
      </c>
      <c r="D60" s="110" t="s">
        <v>36</v>
      </c>
      <c r="E60" s="111"/>
      <c r="F60" s="111"/>
      <c r="G60" s="112"/>
      <c r="H60" s="9"/>
      <c r="I60" s="62" t="str">
        <f t="shared" ref="I60:I82" si="4">IF(NOT(ISBLANK(I17)),IF(H60/I17&gt;1,5,IF(H60/I17&gt;=0.9,4,IF(H60/I17&gt;=0.8,3,IF(H60/I17&gt;=0.6,2,1)))),"")</f>
        <v/>
      </c>
      <c r="J60" s="147" t="e">
        <f>C60*(I60+I61+I62)/3</f>
        <v>#VALUE!</v>
      </c>
    </row>
    <row r="61" spans="1:11" ht="15.75" customHeight="1" x14ac:dyDescent="0.2">
      <c r="A61" s="4"/>
      <c r="B61" s="97"/>
      <c r="C61" s="102"/>
      <c r="D61" s="75" t="s">
        <v>35</v>
      </c>
      <c r="E61" s="76"/>
      <c r="F61" s="76"/>
      <c r="G61" s="77"/>
      <c r="H61" s="8"/>
      <c r="I61" s="63" t="str">
        <f t="shared" si="4"/>
        <v/>
      </c>
      <c r="J61" s="147"/>
    </row>
    <row r="62" spans="1:11" ht="15.75" customHeight="1" thickBot="1" x14ac:dyDescent="0.25">
      <c r="A62" s="4"/>
      <c r="B62" s="98"/>
      <c r="C62" s="103"/>
      <c r="D62" s="78" t="s">
        <v>34</v>
      </c>
      <c r="E62" s="79"/>
      <c r="F62" s="79"/>
      <c r="G62" s="80"/>
      <c r="H62" s="10"/>
      <c r="I62" s="64" t="str">
        <f t="shared" si="4"/>
        <v/>
      </c>
      <c r="J62" s="147"/>
    </row>
    <row r="63" spans="1:11" ht="15.75" customHeight="1" x14ac:dyDescent="0.2">
      <c r="A63" s="4"/>
      <c r="B63" s="97" t="s">
        <v>33</v>
      </c>
      <c r="C63" s="101">
        <f>C20</f>
        <v>0</v>
      </c>
      <c r="D63" s="110" t="s">
        <v>32</v>
      </c>
      <c r="E63" s="111"/>
      <c r="F63" s="111"/>
      <c r="G63" s="112"/>
      <c r="H63" s="9"/>
      <c r="I63" s="62" t="str">
        <f t="shared" si="4"/>
        <v/>
      </c>
      <c r="J63" s="147" t="e">
        <f>C63*(I63+I64+I65)/3</f>
        <v>#VALUE!</v>
      </c>
    </row>
    <row r="64" spans="1:11" ht="21.75" customHeight="1" x14ac:dyDescent="0.2">
      <c r="A64" s="4"/>
      <c r="B64" s="97"/>
      <c r="C64" s="102"/>
      <c r="D64" s="75" t="s">
        <v>31</v>
      </c>
      <c r="E64" s="76"/>
      <c r="F64" s="76"/>
      <c r="G64" s="77"/>
      <c r="H64" s="8"/>
      <c r="I64" s="63" t="str">
        <f t="shared" si="4"/>
        <v/>
      </c>
      <c r="J64" s="147"/>
    </row>
    <row r="65" spans="1:12" ht="15.75" customHeight="1" thickBot="1" x14ac:dyDescent="0.25">
      <c r="A65" s="4"/>
      <c r="B65" s="97"/>
      <c r="C65" s="103"/>
      <c r="D65" s="78" t="s">
        <v>30</v>
      </c>
      <c r="E65" s="79"/>
      <c r="F65" s="79"/>
      <c r="G65" s="80"/>
      <c r="H65" s="10"/>
      <c r="I65" s="64" t="str">
        <f t="shared" si="4"/>
        <v/>
      </c>
      <c r="J65" s="147"/>
    </row>
    <row r="66" spans="1:12" ht="15.75" customHeight="1" x14ac:dyDescent="0.2">
      <c r="A66" s="4"/>
      <c r="B66" s="96" t="s">
        <v>29</v>
      </c>
      <c r="C66" s="101">
        <f>C23</f>
        <v>0</v>
      </c>
      <c r="D66" s="110" t="s">
        <v>28</v>
      </c>
      <c r="E66" s="111"/>
      <c r="F66" s="111"/>
      <c r="G66" s="112"/>
      <c r="H66" s="9"/>
      <c r="I66" s="62" t="str">
        <f t="shared" si="4"/>
        <v/>
      </c>
      <c r="J66" s="147" t="e">
        <f>C66*(I66+I67+I68)/3</f>
        <v>#VALUE!</v>
      </c>
    </row>
    <row r="67" spans="1:12" ht="15.75" customHeight="1" x14ac:dyDescent="0.2">
      <c r="A67" s="4"/>
      <c r="B67" s="97"/>
      <c r="C67" s="102"/>
      <c r="D67" s="75" t="s">
        <v>27</v>
      </c>
      <c r="E67" s="76"/>
      <c r="F67" s="76"/>
      <c r="G67" s="77"/>
      <c r="H67" s="8"/>
      <c r="I67" s="63" t="str">
        <f t="shared" si="4"/>
        <v/>
      </c>
      <c r="J67" s="147"/>
      <c r="K67" s="14"/>
      <c r="L67" s="14"/>
    </row>
    <row r="68" spans="1:12" ht="15.75" customHeight="1" thickBot="1" x14ac:dyDescent="0.25">
      <c r="A68" s="4"/>
      <c r="B68" s="98"/>
      <c r="C68" s="103"/>
      <c r="D68" s="78" t="s">
        <v>26</v>
      </c>
      <c r="E68" s="79"/>
      <c r="F68" s="79"/>
      <c r="G68" s="80"/>
      <c r="H68" s="10"/>
      <c r="I68" s="64" t="str">
        <f t="shared" si="4"/>
        <v/>
      </c>
      <c r="J68" s="147"/>
    </row>
    <row r="69" spans="1:12" ht="15.75" customHeight="1" x14ac:dyDescent="0.2">
      <c r="A69" s="4"/>
      <c r="B69" s="97" t="s">
        <v>25</v>
      </c>
      <c r="C69" s="102">
        <f>C26</f>
        <v>0</v>
      </c>
      <c r="D69" s="110" t="s">
        <v>24</v>
      </c>
      <c r="E69" s="111"/>
      <c r="F69" s="111"/>
      <c r="G69" s="112"/>
      <c r="H69" s="9"/>
      <c r="I69" s="62" t="str">
        <f t="shared" si="4"/>
        <v/>
      </c>
      <c r="J69" s="147" t="e">
        <f>C69*(I69+I70+I71)/3</f>
        <v>#VALUE!</v>
      </c>
    </row>
    <row r="70" spans="1:12" ht="15.75" customHeight="1" x14ac:dyDescent="0.2">
      <c r="A70" s="4"/>
      <c r="B70" s="97"/>
      <c r="C70" s="102"/>
      <c r="D70" s="75" t="s">
        <v>23</v>
      </c>
      <c r="E70" s="76"/>
      <c r="F70" s="76"/>
      <c r="G70" s="77"/>
      <c r="H70" s="8"/>
      <c r="I70" s="63" t="str">
        <f t="shared" si="4"/>
        <v/>
      </c>
      <c r="J70" s="147"/>
    </row>
    <row r="71" spans="1:12" ht="15.75" customHeight="1" thickBot="1" x14ac:dyDescent="0.25">
      <c r="A71" s="4"/>
      <c r="B71" s="97"/>
      <c r="C71" s="102"/>
      <c r="D71" s="78" t="s">
        <v>22</v>
      </c>
      <c r="E71" s="79"/>
      <c r="F71" s="79"/>
      <c r="G71" s="80"/>
      <c r="H71" s="10"/>
      <c r="I71" s="64" t="str">
        <f t="shared" si="4"/>
        <v/>
      </c>
      <c r="J71" s="147"/>
    </row>
    <row r="72" spans="1:12" ht="15.75" customHeight="1" x14ac:dyDescent="0.2">
      <c r="A72" s="4"/>
      <c r="B72" s="96" t="s">
        <v>21</v>
      </c>
      <c r="C72" s="101">
        <f>C29</f>
        <v>0</v>
      </c>
      <c r="D72" s="110" t="s">
        <v>20</v>
      </c>
      <c r="E72" s="111"/>
      <c r="F72" s="111"/>
      <c r="G72" s="112"/>
      <c r="H72" s="9"/>
      <c r="I72" s="62" t="str">
        <f t="shared" si="4"/>
        <v/>
      </c>
      <c r="J72" s="147" t="e">
        <f>C72*(I72+I73)/2</f>
        <v>#VALUE!</v>
      </c>
    </row>
    <row r="73" spans="1:12" ht="15.75" customHeight="1" thickBot="1" x14ac:dyDescent="0.25">
      <c r="A73" s="4"/>
      <c r="B73" s="97"/>
      <c r="C73" s="103"/>
      <c r="D73" s="78" t="s">
        <v>19</v>
      </c>
      <c r="E73" s="79"/>
      <c r="F73" s="79"/>
      <c r="G73" s="80"/>
      <c r="H73" s="10"/>
      <c r="I73" s="64" t="str">
        <f t="shared" si="4"/>
        <v/>
      </c>
      <c r="J73" s="147"/>
    </row>
    <row r="74" spans="1:12" ht="15.75" customHeight="1" x14ac:dyDescent="0.2">
      <c r="A74" s="4"/>
      <c r="B74" s="96" t="s">
        <v>18</v>
      </c>
      <c r="C74" s="101">
        <f>C31</f>
        <v>0</v>
      </c>
      <c r="D74" s="110" t="s">
        <v>17</v>
      </c>
      <c r="E74" s="111"/>
      <c r="F74" s="111"/>
      <c r="G74" s="112"/>
      <c r="H74" s="9"/>
      <c r="I74" s="62" t="str">
        <f t="shared" si="4"/>
        <v/>
      </c>
      <c r="J74" s="147" t="e">
        <f>C74*(I75+I76+I74+I77)/4</f>
        <v>#VALUE!</v>
      </c>
    </row>
    <row r="75" spans="1:12" ht="15.75" customHeight="1" x14ac:dyDescent="0.2">
      <c r="A75" s="4"/>
      <c r="B75" s="97"/>
      <c r="C75" s="102"/>
      <c r="D75" s="75" t="s">
        <v>16</v>
      </c>
      <c r="E75" s="76"/>
      <c r="F75" s="76"/>
      <c r="G75" s="77"/>
      <c r="H75" s="8"/>
      <c r="I75" s="63" t="str">
        <f t="shared" si="4"/>
        <v/>
      </c>
      <c r="J75" s="147"/>
    </row>
    <row r="76" spans="1:12" ht="15.75" customHeight="1" x14ac:dyDescent="0.2">
      <c r="A76" s="4"/>
      <c r="B76" s="97"/>
      <c r="C76" s="102"/>
      <c r="D76" s="75" t="s">
        <v>15</v>
      </c>
      <c r="E76" s="76"/>
      <c r="F76" s="76"/>
      <c r="G76" s="77"/>
      <c r="H76" s="8"/>
      <c r="I76" s="63" t="str">
        <f t="shared" si="4"/>
        <v/>
      </c>
      <c r="J76" s="147"/>
    </row>
    <row r="77" spans="1:12" ht="15.75" customHeight="1" thickBot="1" x14ac:dyDescent="0.25">
      <c r="A77" s="4"/>
      <c r="B77" s="98"/>
      <c r="C77" s="103"/>
      <c r="D77" s="78" t="s">
        <v>14</v>
      </c>
      <c r="E77" s="79"/>
      <c r="F77" s="79"/>
      <c r="G77" s="80"/>
      <c r="H77" s="10"/>
      <c r="I77" s="64" t="str">
        <f t="shared" si="4"/>
        <v/>
      </c>
      <c r="J77" s="147"/>
    </row>
    <row r="78" spans="1:12" ht="15.75" customHeight="1" x14ac:dyDescent="0.2">
      <c r="A78" s="4"/>
      <c r="B78" s="96" t="s">
        <v>13</v>
      </c>
      <c r="C78" s="101">
        <f>C35</f>
        <v>0</v>
      </c>
      <c r="D78" s="110" t="s">
        <v>12</v>
      </c>
      <c r="E78" s="111"/>
      <c r="F78" s="111"/>
      <c r="G78" s="112"/>
      <c r="H78" s="9"/>
      <c r="I78" s="62" t="str">
        <f t="shared" si="4"/>
        <v/>
      </c>
      <c r="J78" s="147" t="e">
        <f>C78*(I79+I80+I78+I81+I82)/5</f>
        <v>#VALUE!</v>
      </c>
    </row>
    <row r="79" spans="1:12" ht="15.75" customHeight="1" x14ac:dyDescent="0.2">
      <c r="A79" s="4"/>
      <c r="B79" s="97"/>
      <c r="C79" s="102"/>
      <c r="D79" s="75" t="s">
        <v>11</v>
      </c>
      <c r="E79" s="76"/>
      <c r="F79" s="76"/>
      <c r="G79" s="77"/>
      <c r="H79" s="8"/>
      <c r="I79" s="63" t="str">
        <f t="shared" si="4"/>
        <v/>
      </c>
      <c r="J79" s="147"/>
    </row>
    <row r="80" spans="1:12" ht="15.75" customHeight="1" x14ac:dyDescent="0.2">
      <c r="A80" s="4"/>
      <c r="B80" s="97"/>
      <c r="C80" s="102"/>
      <c r="D80" s="75" t="s">
        <v>10</v>
      </c>
      <c r="E80" s="76"/>
      <c r="F80" s="76"/>
      <c r="G80" s="77"/>
      <c r="H80" s="8"/>
      <c r="I80" s="63" t="str">
        <f t="shared" si="4"/>
        <v/>
      </c>
      <c r="J80" s="147"/>
    </row>
    <row r="81" spans="1:10" ht="15.75" customHeight="1" x14ac:dyDescent="0.2">
      <c r="A81" s="4"/>
      <c r="B81" s="97"/>
      <c r="C81" s="102"/>
      <c r="D81" s="75" t="s">
        <v>9</v>
      </c>
      <c r="E81" s="76"/>
      <c r="F81" s="76"/>
      <c r="G81" s="77"/>
      <c r="H81" s="8"/>
      <c r="I81" s="63" t="str">
        <f t="shared" si="4"/>
        <v/>
      </c>
      <c r="J81" s="147"/>
    </row>
    <row r="82" spans="1:10" ht="15.75" customHeight="1" thickBot="1" x14ac:dyDescent="0.25">
      <c r="A82" s="4"/>
      <c r="B82" s="98"/>
      <c r="C82" s="103"/>
      <c r="D82" s="78" t="s">
        <v>8</v>
      </c>
      <c r="E82" s="79"/>
      <c r="F82" s="79"/>
      <c r="G82" s="80"/>
      <c r="H82" s="10"/>
      <c r="I82" s="64" t="str">
        <f t="shared" si="4"/>
        <v/>
      </c>
      <c r="J82" s="147"/>
    </row>
    <row r="83" spans="1:10" ht="25.5" customHeight="1" thickBot="1" x14ac:dyDescent="0.25">
      <c r="A83" s="4"/>
      <c r="B83" s="7" t="s">
        <v>7</v>
      </c>
      <c r="C83" s="6">
        <f>SUM(C60:C82)</f>
        <v>0</v>
      </c>
      <c r="D83" s="106" t="s">
        <v>6</v>
      </c>
      <c r="E83" s="107"/>
      <c r="F83" s="107"/>
      <c r="G83" s="108"/>
      <c r="H83" s="178" t="e">
        <f>J83</f>
        <v>#VALUE!</v>
      </c>
      <c r="I83" s="179"/>
      <c r="J83" s="65" t="e">
        <f>SUM(J60:J82)</f>
        <v>#VALUE!</v>
      </c>
    </row>
    <row r="84" spans="1:10" ht="16" thickBot="1" x14ac:dyDescent="0.25">
      <c r="A84" s="4"/>
      <c r="B84" s="5"/>
      <c r="C84" s="5"/>
      <c r="D84" s="5"/>
      <c r="E84" s="5"/>
      <c r="F84" s="4"/>
      <c r="G84" s="4"/>
      <c r="H84" s="4"/>
      <c r="I84" s="4"/>
    </row>
    <row r="85" spans="1:10" ht="40.5" customHeight="1" thickBot="1" x14ac:dyDescent="0.25">
      <c r="A85" s="4"/>
      <c r="B85" s="124" t="s">
        <v>5</v>
      </c>
      <c r="C85" s="125"/>
      <c r="D85" s="126" t="e">
        <f>(0.3*H57)+(0.7*H83)</f>
        <v>#VALUE!</v>
      </c>
      <c r="E85" s="127"/>
      <c r="F85" s="127"/>
      <c r="G85" s="127"/>
      <c r="H85" s="128"/>
      <c r="I85" s="4"/>
    </row>
    <row r="86" spans="1:10" ht="16" thickBot="1" x14ac:dyDescent="0.25">
      <c r="A86" s="3"/>
      <c r="B86" s="109" t="s">
        <v>4</v>
      </c>
      <c r="C86" s="109"/>
      <c r="D86" s="109"/>
      <c r="E86" s="109"/>
      <c r="F86" s="109"/>
      <c r="G86" s="109"/>
      <c r="H86" s="109"/>
      <c r="I86" s="109"/>
    </row>
    <row r="87" spans="1:10" ht="19.5" customHeight="1" thickBot="1" x14ac:dyDescent="0.25">
      <c r="A87" s="99" t="s">
        <v>3</v>
      </c>
      <c r="B87" s="100"/>
      <c r="C87" s="100"/>
      <c r="D87" s="172"/>
      <c r="E87" s="162" t="s">
        <v>2</v>
      </c>
      <c r="F87" s="163"/>
      <c r="G87" s="163"/>
      <c r="H87" s="163"/>
      <c r="I87" s="164"/>
    </row>
    <row r="88" spans="1:10" ht="19.5" customHeight="1" thickBot="1" x14ac:dyDescent="0.25">
      <c r="A88" s="99" t="s">
        <v>1</v>
      </c>
      <c r="B88" s="100"/>
      <c r="C88" s="100" t="s">
        <v>109</v>
      </c>
      <c r="D88" s="172"/>
      <c r="E88" s="162" t="s">
        <v>0</v>
      </c>
      <c r="F88" s="163"/>
      <c r="G88" s="163"/>
      <c r="H88" s="163"/>
      <c r="I88" s="164"/>
    </row>
    <row r="89" spans="1:10" ht="19" x14ac:dyDescent="0.25">
      <c r="A89" s="68" t="s">
        <v>108</v>
      </c>
      <c r="B89" s="68"/>
      <c r="C89" s="68"/>
      <c r="D89" s="68"/>
      <c r="E89" s="68"/>
      <c r="F89" s="68"/>
      <c r="G89" s="68"/>
      <c r="H89" s="68"/>
      <c r="I89" s="68"/>
    </row>
  </sheetData>
  <mergeCells count="150">
    <mergeCell ref="J78:J82"/>
    <mergeCell ref="H83:I83"/>
    <mergeCell ref="D27:H27"/>
    <mergeCell ref="D75:G75"/>
    <mergeCell ref="B66:B68"/>
    <mergeCell ref="D32:H32"/>
    <mergeCell ref="D33:H33"/>
    <mergeCell ref="D34:H34"/>
    <mergeCell ref="D30:H30"/>
    <mergeCell ref="A48:I48"/>
    <mergeCell ref="C42:D42"/>
    <mergeCell ref="D74:G74"/>
    <mergeCell ref="D69:G69"/>
    <mergeCell ref="D70:G70"/>
    <mergeCell ref="D71:G71"/>
    <mergeCell ref="D59:G59"/>
    <mergeCell ref="B60:B62"/>
    <mergeCell ref="C60:C62"/>
    <mergeCell ref="D60:G60"/>
    <mergeCell ref="D61:G61"/>
    <mergeCell ref="B69:B71"/>
    <mergeCell ref="D82:G82"/>
    <mergeCell ref="C63:C65"/>
    <mergeCell ref="D63:G63"/>
    <mergeCell ref="E88:I88"/>
    <mergeCell ref="D17:H17"/>
    <mergeCell ref="D18:H18"/>
    <mergeCell ref="D19:H19"/>
    <mergeCell ref="D20:H20"/>
    <mergeCell ref="D22:H22"/>
    <mergeCell ref="D21:H21"/>
    <mergeCell ref="D23:H23"/>
    <mergeCell ref="D24:H24"/>
    <mergeCell ref="A44:I44"/>
    <mergeCell ref="A35:A39"/>
    <mergeCell ref="D35:H35"/>
    <mergeCell ref="D36:H36"/>
    <mergeCell ref="D28:H28"/>
    <mergeCell ref="D29:H29"/>
    <mergeCell ref="B17:B19"/>
    <mergeCell ref="A87:D87"/>
    <mergeCell ref="A88:B88"/>
    <mergeCell ref="C88:D88"/>
    <mergeCell ref="A40:B40"/>
    <mergeCell ref="D40:I40"/>
    <mergeCell ref="E87:I87"/>
    <mergeCell ref="C23:C25"/>
    <mergeCell ref="A43:B43"/>
    <mergeCell ref="L14:N14"/>
    <mergeCell ref="A14:F14"/>
    <mergeCell ref="L25:L26"/>
    <mergeCell ref="M25:M26"/>
    <mergeCell ref="A23:A25"/>
    <mergeCell ref="A26:A28"/>
    <mergeCell ref="C26:C28"/>
    <mergeCell ref="L15:N15"/>
    <mergeCell ref="L17:L18"/>
    <mergeCell ref="M17:M18"/>
    <mergeCell ref="L19:L20"/>
    <mergeCell ref="M19:M20"/>
    <mergeCell ref="L21:L22"/>
    <mergeCell ref="M21:M22"/>
    <mergeCell ref="L23:L24"/>
    <mergeCell ref="M23:M24"/>
    <mergeCell ref="J66:J68"/>
    <mergeCell ref="J69:J71"/>
    <mergeCell ref="J72:J73"/>
    <mergeCell ref="J74:J77"/>
    <mergeCell ref="J60:J62"/>
    <mergeCell ref="J63:J65"/>
    <mergeCell ref="A5:I5"/>
    <mergeCell ref="A4:C4"/>
    <mergeCell ref="D4:I4"/>
    <mergeCell ref="B13:F13"/>
    <mergeCell ref="A15:I15"/>
    <mergeCell ref="B12:F12"/>
    <mergeCell ref="B7:F7"/>
    <mergeCell ref="B63:B65"/>
    <mergeCell ref="D80:G80"/>
    <mergeCell ref="A20:A22"/>
    <mergeCell ref="B8:F8"/>
    <mergeCell ref="B9:F9"/>
    <mergeCell ref="B10:F10"/>
    <mergeCell ref="B11:F11"/>
    <mergeCell ref="D16:H16"/>
    <mergeCell ref="D31:H31"/>
    <mergeCell ref="A17:A19"/>
    <mergeCell ref="B20:B22"/>
    <mergeCell ref="B23:B25"/>
    <mergeCell ref="B26:B28"/>
    <mergeCell ref="B35:B39"/>
    <mergeCell ref="C29:C30"/>
    <mergeCell ref="C31:C34"/>
    <mergeCell ref="C35:C39"/>
    <mergeCell ref="D38:H38"/>
    <mergeCell ref="D25:H25"/>
    <mergeCell ref="D26:H26"/>
    <mergeCell ref="C17:C19"/>
    <mergeCell ref="C20:C22"/>
    <mergeCell ref="D66:G66"/>
    <mergeCell ref="D67:G67"/>
    <mergeCell ref="D68:G68"/>
    <mergeCell ref="A1:I1"/>
    <mergeCell ref="D83:G83"/>
    <mergeCell ref="B86:I86"/>
    <mergeCell ref="D76:G76"/>
    <mergeCell ref="D77:G77"/>
    <mergeCell ref="B78:B82"/>
    <mergeCell ref="C78:C82"/>
    <mergeCell ref="D78:G78"/>
    <mergeCell ref="D79:G79"/>
    <mergeCell ref="B72:B73"/>
    <mergeCell ref="C72:C73"/>
    <mergeCell ref="D72:G72"/>
    <mergeCell ref="D73:G73"/>
    <mergeCell ref="A2:C2"/>
    <mergeCell ref="A3:C3"/>
    <mergeCell ref="D2:I2"/>
    <mergeCell ref="D3:I3"/>
    <mergeCell ref="B6:F6"/>
    <mergeCell ref="B57:C57"/>
    <mergeCell ref="E57:G57"/>
    <mergeCell ref="B58:I58"/>
    <mergeCell ref="D39:H39"/>
    <mergeCell ref="B85:C85"/>
    <mergeCell ref="D85:H85"/>
    <mergeCell ref="A89:I89"/>
    <mergeCell ref="B31:B34"/>
    <mergeCell ref="B29:B30"/>
    <mergeCell ref="E42:I42"/>
    <mergeCell ref="D64:G64"/>
    <mergeCell ref="D65:G65"/>
    <mergeCell ref="A45:C45"/>
    <mergeCell ref="D45:I45"/>
    <mergeCell ref="A46:C46"/>
    <mergeCell ref="D46:I46"/>
    <mergeCell ref="A47:C47"/>
    <mergeCell ref="D47:I47"/>
    <mergeCell ref="A29:A30"/>
    <mergeCell ref="A31:A34"/>
    <mergeCell ref="A41:D41"/>
    <mergeCell ref="E41:I41"/>
    <mergeCell ref="D37:H37"/>
    <mergeCell ref="D81:G81"/>
    <mergeCell ref="B74:B77"/>
    <mergeCell ref="A42:B42"/>
    <mergeCell ref="C74:C77"/>
    <mergeCell ref="D62:G62"/>
    <mergeCell ref="C69:C71"/>
    <mergeCell ref="C66:C68"/>
  </mergeCells>
  <dataValidations count="1">
    <dataValidation type="list" allowBlank="1" showInputMessage="1" showErrorMessage="1" sqref="H56 H60:H82 I17:I39" xr:uid="{00000000-0002-0000-0000-000000000000}">
      <formula1>$J$50:$J$55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portrait" r:id="rId1"/>
  <rowBreaks count="1" manualBreakCount="1">
    <brk id="43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0</itemOrder>
    <PublishingExpirationDate xmlns="http://schemas.microsoft.com/sharepoint/v3" xsi:nil="true"/>
    <PublishingStartDate xmlns="http://schemas.microsoft.com/sharepoint/v3" xsi:nil="true"/>
    <_dlc_DocId xmlns="23f5d204-ef1c-4fa6-9293-f4555bf3338d">MCSPAGE-542-23</_dlc_DocId>
    <_dlc_DocIdUrl xmlns="23f5d204-ef1c-4fa6-9293-f4555bf3338d">
      <Url>https://www.mcs.gov.sa/HR/NewPerformanceList/_layouts/15/DocIdRedir.aspx?ID=MCSPAGE-542-23</Url>
      <Description>MCSPAGE-542-23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5F91193-C17E-43A9-9C28-C1D73758E1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C3627-6612-452A-9164-027268A4DD14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sharepoint/v3"/>
    <ds:schemaRef ds:uri="http://www.w3.org/XML/1998/namespace"/>
    <ds:schemaRef ds:uri="23f5d204-ef1c-4fa6-9293-f4555bf3338d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1379240-2D2B-43BC-8921-B4C45C2A5AF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23f5d204-ef1c-4fa6-9293-f4555bf3338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2CC68BF-6C19-425A-9207-DE42F92A187B}">
  <ds:schemaRefs>
    <ds:schemaRef ds:uri="http://schemas.microsoft.com/sharepoint/event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ميثاق الوظائف الاشرافية</vt:lpstr>
      <vt:lpstr>'ميثاق الوظائف الاشرافية'!Print_Area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الاشرافية1-1-1440</dc:title>
  <dc:creator>Raed Alalwan</dc:creator>
  <cp:lastModifiedBy>Sami Alhmoudi</cp:lastModifiedBy>
  <dcterms:created xsi:type="dcterms:W3CDTF">2016-11-06T08:58:04Z</dcterms:created>
  <dcterms:modified xsi:type="dcterms:W3CDTF">2025-03-28T23:53:26Z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bb794f13-3049-4fbd-b561-42161e39adcd</vt:lpwstr>
  </property>
</Properties>
</file>